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BA05249-4BDC-4BC9-B143-B7323C43FD06}" xr6:coauthVersionLast="36" xr6:coauthVersionMax="36" xr10:uidLastSave="{00000000-0000-0000-0000-000000000000}"/>
  <bookViews>
    <workbookView xWindow="0" yWindow="0" windowWidth="20490" windowHeight="8130" xr2:uid="{636900C8-6994-457A-990B-3171292A9825}"/>
  </bookViews>
  <sheets>
    <sheet name="Cartões" sheetId="1" r:id="rId1"/>
    <sheet name="Cartão1" sheetId="2" r:id="rId2"/>
    <sheet name="Cartão2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3" l="1"/>
  <c r="H7" i="3"/>
  <c r="H6" i="3"/>
  <c r="G6" i="3" s="1"/>
  <c r="H5" i="3"/>
  <c r="G5" i="3" s="1"/>
  <c r="H6" i="2"/>
  <c r="H7" i="2" s="1"/>
  <c r="E2" i="2" s="1"/>
  <c r="H5" i="2"/>
  <c r="G5" i="2" s="1"/>
  <c r="G6" i="2" l="1"/>
</calcChain>
</file>

<file path=xl/sharedStrings.xml><?xml version="1.0" encoding="utf-8"?>
<sst xmlns="http://schemas.openxmlformats.org/spreadsheetml/2006/main" count="28" uniqueCount="15">
  <si>
    <t>Compra</t>
  </si>
  <si>
    <t>Parcelas</t>
  </si>
  <si>
    <t>Total</t>
  </si>
  <si>
    <t>Compra 1</t>
  </si>
  <si>
    <t>Compra 2</t>
  </si>
  <si>
    <t>Preço</t>
  </si>
  <si>
    <t>Parcelas/Total</t>
  </si>
  <si>
    <t>Juros</t>
  </si>
  <si>
    <t>Juros Simples</t>
  </si>
  <si>
    <t>Juros Compostos</t>
  </si>
  <si>
    <t>Valor Mensal</t>
  </si>
  <si>
    <t>Total:</t>
  </si>
  <si>
    <t>Banco ABC</t>
  </si>
  <si>
    <t>Banco DEF</t>
  </si>
  <si>
    <t>Tipo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</si>
</sst>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4" x14ac:knownFonts="1">
    <font>
      <sz val="11"/>
      <color theme="1"/>
      <name val="Calibri"/>
      <family val="2"/>
      <scheme val="minor"/>
    </font>
    <font>
      <b/>
      <sz val="13"/>
      <color theme="0"/>
      <name val="Abadi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2" tint="0.79995117038483843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 tint="-0.249977111117893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9" fontId="2" fillId="2" borderId="1" xfId="2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/>
    </xf>
    <xf numFmtId="9" fontId="2" fillId="2" borderId="0" xfId="2" applyFont="1" applyFill="1" applyBorder="1" applyAlignment="1">
      <alignment horizontal="center" vertical="center"/>
    </xf>
    <xf numFmtId="44" fontId="1" fillId="3" borderId="0" xfId="1" applyFont="1" applyFill="1" applyAlignment="1">
      <alignment horizontal="center" vertical="center"/>
    </xf>
    <xf numFmtId="44" fontId="1" fillId="4" borderId="0" xfId="1" applyFont="1" applyFill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0" formatCode="General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3" formatCode="0%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0" formatCode="General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badi"/>
        <family val="2"/>
        <scheme val="none"/>
      </font>
      <fill>
        <patternFill patternType="solid">
          <fgColor indexed="64"/>
          <bgColor theme="8" tint="-0.49998474074526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0" formatCode="General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0" formatCode="General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border outline="0"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badi"/>
        <family val="2"/>
        <scheme val="none"/>
      </font>
      <fill>
        <patternFill patternType="solid">
          <fgColor indexed="64"/>
          <bgColor theme="7" tint="-0.499984740745262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285750</xdr:colOff>
      <xdr:row>1</xdr:row>
      <xdr:rowOff>104775</xdr:rowOff>
    </xdr:from>
    <xdr:to>
      <xdr:col>13</xdr:col>
      <xdr:colOff>409575</xdr:colOff>
      <xdr:row>11</xdr:row>
      <xdr:rowOff>9525</xdr:rowOff>
    </xdr:to>
    <xdr:sp macro="" textlink="">
      <xdr:nvSpPr>
        <xdr:cNvPr id="7" name="Retângulo: Cantos Arredondados 6">
          <a:extLst>
            <a:ext uri="{FF2B5EF4-FFF2-40B4-BE49-F238E27FC236}">
              <a16:creationId xmlns:a16="http://schemas.microsoft.com/office/drawing/2014/main" id="{A37EE3FD-4927-40F5-818A-8F506F1E67A2}"/>
            </a:ext>
          </a:extLst>
        </xdr:cNvPr>
        <xdr:cNvSpPr/>
      </xdr:nvSpPr>
      <xdr:spPr>
        <a:xfrm>
          <a:off x="5772150" y="295275"/>
          <a:ext cx="2562225" cy="1809750"/>
        </a:xfrm>
        <a:prstGeom prst="roundRect">
          <a:avLst/>
        </a:prstGeom>
        <a:solidFill>
          <a:schemeClr val="tx2">
            <a:lumMod val="50000"/>
          </a:schemeClr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123825</xdr:colOff>
      <xdr:row>1</xdr:row>
      <xdr:rowOff>142875</xdr:rowOff>
    </xdr:from>
    <xdr:to>
      <xdr:col>5</xdr:col>
      <xdr:colOff>247650</xdr:colOff>
      <xdr:row>11</xdr:row>
      <xdr:rowOff>47625</xdr:rowOff>
    </xdr:to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F0B4AFDC-012A-4B45-B22C-639318E632A1}"/>
            </a:ext>
          </a:extLst>
        </xdr:cNvPr>
        <xdr:cNvSpPr/>
      </xdr:nvSpPr>
      <xdr:spPr>
        <a:xfrm>
          <a:off x="733425" y="333375"/>
          <a:ext cx="2562225" cy="1809750"/>
        </a:xfrm>
        <a:prstGeom prst="roundRect">
          <a:avLst/>
        </a:prstGeom>
        <a:solidFill>
          <a:schemeClr val="accent4">
            <a:lumMod val="50000"/>
          </a:schemeClr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11</xdr:col>
      <xdr:colOff>514351</xdr:colOff>
      <xdr:row>8</xdr:row>
      <xdr:rowOff>157229</xdr:rowOff>
    </xdr:from>
    <xdr:to>
      <xdr:col>13</xdr:col>
      <xdr:colOff>180975</xdr:colOff>
      <xdr:row>10</xdr:row>
      <xdr:rowOff>47756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40EA1CE9-47CF-4995-89FA-3EAF8D57B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19951" y="1681229"/>
          <a:ext cx="885824" cy="271527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</xdr:colOff>
      <xdr:row>8</xdr:row>
      <xdr:rowOff>57151</xdr:rowOff>
    </xdr:from>
    <xdr:to>
      <xdr:col>5</xdr:col>
      <xdr:colOff>33363</xdr:colOff>
      <xdr:row>10</xdr:row>
      <xdr:rowOff>123825</xdr:rowOff>
    </xdr:to>
    <xdr:pic>
      <xdr:nvPicPr>
        <xdr:cNvPr id="8" name="Imagem 7" descr="Ficheiro:Mastercard-logo.svg – Wikipédia, a enciclopédia livre">
          <a:extLst>
            <a:ext uri="{FF2B5EF4-FFF2-40B4-BE49-F238E27FC236}">
              <a16:creationId xmlns:a16="http://schemas.microsoft.com/office/drawing/2014/main" id="{B3D4FF86-3C21-4BD2-AC74-B69311CE4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1581151"/>
          <a:ext cx="576288" cy="447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447675</xdr:colOff>
      <xdr:row>2</xdr:row>
      <xdr:rowOff>47625</xdr:rowOff>
    </xdr:from>
    <xdr:to>
      <xdr:col>13</xdr:col>
      <xdr:colOff>57150</xdr:colOff>
      <xdr:row>3</xdr:row>
      <xdr:rowOff>104775</xdr:rowOff>
    </xdr:to>
    <xdr:sp macro="" textlink="Cartão2!B2">
      <xdr:nvSpPr>
        <xdr:cNvPr id="10" name="CaixaDeTexto 9">
          <a:extLst>
            <a:ext uri="{FF2B5EF4-FFF2-40B4-BE49-F238E27FC236}">
              <a16:creationId xmlns:a16="http://schemas.microsoft.com/office/drawing/2014/main" id="{0493362E-1A1D-4DCC-876C-00B93D83B20C}"/>
            </a:ext>
          </a:extLst>
        </xdr:cNvPr>
        <xdr:cNvSpPr txBox="1"/>
      </xdr:nvSpPr>
      <xdr:spPr>
        <a:xfrm>
          <a:off x="5934075" y="428625"/>
          <a:ext cx="2047875" cy="247650"/>
        </a:xfrm>
        <a:prstGeom prst="rect">
          <a:avLst/>
        </a:prstGeom>
        <a:solidFill>
          <a:schemeClr val="tx2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3BEA667A-0B76-4B6B-AF92-F75619A0406D}" type="TxLink">
            <a:rPr lang="en-US" sz="1300" b="1" i="0" u="none" strike="noStrike">
              <a:solidFill>
                <a:srgbClr val="FFFFFF"/>
              </a:solidFill>
              <a:latin typeface="Abadi"/>
            </a:rPr>
            <a:pPr/>
            <a:t>891011</a:t>
          </a:fld>
          <a:endParaRPr lang="pt-BR" sz="1100">
            <a:solidFill>
              <a:schemeClr val="bg1"/>
            </a:solidFill>
            <a:latin typeface="Abadi" panose="020B0604020104020204" pitchFamily="34" charset="0"/>
          </a:endParaRPr>
        </a:p>
      </xdr:txBody>
    </xdr:sp>
    <xdr:clientData/>
  </xdr:twoCellAnchor>
  <xdr:twoCellAnchor>
    <xdr:from>
      <xdr:col>1</xdr:col>
      <xdr:colOff>314325</xdr:colOff>
      <xdr:row>2</xdr:row>
      <xdr:rowOff>95250</xdr:rowOff>
    </xdr:from>
    <xdr:to>
      <xdr:col>4</xdr:col>
      <xdr:colOff>533400</xdr:colOff>
      <xdr:row>3</xdr:row>
      <xdr:rowOff>152400</xdr:rowOff>
    </xdr:to>
    <xdr:sp macro="" textlink="Cartão1!B2">
      <xdr:nvSpPr>
        <xdr:cNvPr id="9" name="CaixaDeTexto 8">
          <a:extLst>
            <a:ext uri="{FF2B5EF4-FFF2-40B4-BE49-F238E27FC236}">
              <a16:creationId xmlns:a16="http://schemas.microsoft.com/office/drawing/2014/main" id="{C4F608C3-4B13-40D0-9305-5A147CB89D06}"/>
            </a:ext>
          </a:extLst>
        </xdr:cNvPr>
        <xdr:cNvSpPr txBox="1"/>
      </xdr:nvSpPr>
      <xdr:spPr>
        <a:xfrm>
          <a:off x="923925" y="476250"/>
          <a:ext cx="2047875" cy="247650"/>
        </a:xfrm>
        <a:prstGeom prst="rect">
          <a:avLst/>
        </a:prstGeom>
        <a:solidFill>
          <a:schemeClr val="accent4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3A7C3DB3-0094-4407-BD4E-78F294CEA81F}" type="TxLink">
            <a:rPr lang="en-US" sz="1300" b="1" i="0" u="none" strike="noStrike">
              <a:solidFill>
                <a:srgbClr val="FFFFFF"/>
              </a:solidFill>
              <a:latin typeface="Abadi"/>
            </a:rPr>
            <a:pPr/>
            <a:t>1234567</a:t>
          </a:fld>
          <a:endParaRPr lang="pt-BR" sz="1100">
            <a:solidFill>
              <a:schemeClr val="bg1"/>
            </a:solidFill>
            <a:latin typeface="Abadi" panose="020B0604020104020204" pitchFamily="34" charset="0"/>
          </a:endParaRPr>
        </a:p>
      </xdr:txBody>
    </xdr:sp>
    <xdr:clientData/>
  </xdr:twoCellAnchor>
  <xdr:twoCellAnchor>
    <xdr:from>
      <xdr:col>1</xdr:col>
      <xdr:colOff>285751</xdr:colOff>
      <xdr:row>4</xdr:row>
      <xdr:rowOff>76200</xdr:rowOff>
    </xdr:from>
    <xdr:to>
      <xdr:col>5</xdr:col>
      <xdr:colOff>209551</xdr:colOff>
      <xdr:row>6</xdr:row>
      <xdr:rowOff>38100</xdr:rowOff>
    </xdr:to>
    <xdr:sp macro="" textlink="Cartão1!E2">
      <xdr:nvSpPr>
        <xdr:cNvPr id="11" name="CaixaDeTexto 10">
          <a:extLst>
            <a:ext uri="{FF2B5EF4-FFF2-40B4-BE49-F238E27FC236}">
              <a16:creationId xmlns:a16="http://schemas.microsoft.com/office/drawing/2014/main" id="{A1721739-39C1-47F8-B58E-8B2C7BB494C7}"/>
            </a:ext>
          </a:extLst>
        </xdr:cNvPr>
        <xdr:cNvSpPr txBox="1"/>
      </xdr:nvSpPr>
      <xdr:spPr>
        <a:xfrm>
          <a:off x="895351" y="838200"/>
          <a:ext cx="2362200" cy="342900"/>
        </a:xfrm>
        <a:prstGeom prst="rect">
          <a:avLst/>
        </a:prstGeom>
        <a:solidFill>
          <a:schemeClr val="accent4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3C961FAD-54AA-4DF3-A062-FAD8C3C9A285}" type="TxLink">
            <a:rPr lang="en-US" sz="1800" b="1" i="0" u="none" strike="noStrike">
              <a:solidFill>
                <a:srgbClr val="FFFFFF"/>
              </a:solidFill>
              <a:latin typeface="Abadi"/>
              <a:ea typeface="+mn-ea"/>
              <a:cs typeface="+mn-cs"/>
            </a:rPr>
            <a:pPr marL="0" indent="0"/>
            <a:t> R$ 7.366,82 </a:t>
          </a:fld>
          <a:endParaRPr lang="pt-BR" sz="1800" b="1" i="0" u="none" strike="noStrike">
            <a:solidFill>
              <a:srgbClr val="FFFFFF"/>
            </a:solidFill>
            <a:latin typeface="Abadi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333375</xdr:colOff>
      <xdr:row>6</xdr:row>
      <xdr:rowOff>104775</xdr:rowOff>
    </xdr:from>
    <xdr:to>
      <xdr:col>4</xdr:col>
      <xdr:colOff>552450</xdr:colOff>
      <xdr:row>7</xdr:row>
      <xdr:rowOff>161925</xdr:rowOff>
    </xdr:to>
    <xdr:sp macro="" textlink="Cartão1!C2">
      <xdr:nvSpPr>
        <xdr:cNvPr id="14" name="CaixaDeTexto 13">
          <a:extLst>
            <a:ext uri="{FF2B5EF4-FFF2-40B4-BE49-F238E27FC236}">
              <a16:creationId xmlns:a16="http://schemas.microsoft.com/office/drawing/2014/main" id="{4F913C24-C83A-48BA-A0EB-D7C7EA363B4B}"/>
            </a:ext>
          </a:extLst>
        </xdr:cNvPr>
        <xdr:cNvSpPr txBox="1"/>
      </xdr:nvSpPr>
      <xdr:spPr>
        <a:xfrm>
          <a:off x="942975" y="1247775"/>
          <a:ext cx="2047875" cy="247650"/>
        </a:xfrm>
        <a:prstGeom prst="rect">
          <a:avLst/>
        </a:prstGeom>
        <a:solidFill>
          <a:schemeClr val="accent4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4547E8A1-3E90-4C1C-8085-94BBBBD7E9DA}" type="TxLink">
            <a:rPr lang="en-US" sz="1300" b="1" i="0" u="none" strike="noStrike">
              <a:solidFill>
                <a:srgbClr val="FFFFFF"/>
              </a:solidFill>
              <a:latin typeface="Abadi"/>
            </a:rPr>
            <a:pPr/>
            <a:t>Banco ABC</a:t>
          </a:fld>
          <a:endParaRPr lang="pt-BR" sz="1100">
            <a:solidFill>
              <a:schemeClr val="bg1"/>
            </a:solidFill>
            <a:latin typeface="Abadi" panose="020B0604020104020204" pitchFamily="34" charset="0"/>
          </a:endParaRPr>
        </a:p>
      </xdr:txBody>
    </xdr:sp>
    <xdr:clientData/>
  </xdr:twoCellAnchor>
  <xdr:twoCellAnchor>
    <xdr:from>
      <xdr:col>9</xdr:col>
      <xdr:colOff>371476</xdr:colOff>
      <xdr:row>4</xdr:row>
      <xdr:rowOff>47625</xdr:rowOff>
    </xdr:from>
    <xdr:to>
      <xdr:col>13</xdr:col>
      <xdr:colOff>295276</xdr:colOff>
      <xdr:row>6</xdr:row>
      <xdr:rowOff>9525</xdr:rowOff>
    </xdr:to>
    <xdr:sp macro="" textlink="Cartão2!E2">
      <xdr:nvSpPr>
        <xdr:cNvPr id="15" name="CaixaDeTexto 14">
          <a:extLst>
            <a:ext uri="{FF2B5EF4-FFF2-40B4-BE49-F238E27FC236}">
              <a16:creationId xmlns:a16="http://schemas.microsoft.com/office/drawing/2014/main" id="{FBAB220E-A8AB-4A2F-8ABF-703FA353A7D8}"/>
            </a:ext>
          </a:extLst>
        </xdr:cNvPr>
        <xdr:cNvSpPr txBox="1"/>
      </xdr:nvSpPr>
      <xdr:spPr>
        <a:xfrm>
          <a:off x="5857876" y="809625"/>
          <a:ext cx="2362200" cy="342900"/>
        </a:xfrm>
        <a:prstGeom prst="rect">
          <a:avLst/>
        </a:prstGeom>
        <a:solidFill>
          <a:schemeClr val="tx2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33AFE5F4-A17A-413A-A631-1147D3032324}" type="TxLink">
            <a:rPr lang="en-US" sz="1800" b="1" i="0" u="none" strike="noStrike">
              <a:solidFill>
                <a:srgbClr val="FFFFFF"/>
              </a:solidFill>
              <a:latin typeface="Abadi"/>
              <a:ea typeface="+mn-ea"/>
              <a:cs typeface="+mn-cs"/>
            </a:rPr>
            <a:pPr marL="0" indent="0"/>
            <a:t> R$ 18.023,77 </a:t>
          </a:fld>
          <a:endParaRPr lang="pt-BR" sz="1800" b="1" i="0" u="none" strike="noStrike">
            <a:solidFill>
              <a:srgbClr val="FFFFFF"/>
            </a:solidFill>
            <a:latin typeface="Abadi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419100</xdr:colOff>
      <xdr:row>6</xdr:row>
      <xdr:rowOff>76200</xdr:rowOff>
    </xdr:from>
    <xdr:to>
      <xdr:col>13</xdr:col>
      <xdr:colOff>28575</xdr:colOff>
      <xdr:row>7</xdr:row>
      <xdr:rowOff>133350</xdr:rowOff>
    </xdr:to>
    <xdr:sp macro="" textlink="Cartão2!C2">
      <xdr:nvSpPr>
        <xdr:cNvPr id="16" name="CaixaDeTexto 15">
          <a:extLst>
            <a:ext uri="{FF2B5EF4-FFF2-40B4-BE49-F238E27FC236}">
              <a16:creationId xmlns:a16="http://schemas.microsoft.com/office/drawing/2014/main" id="{A8B32EF7-0FF3-49D2-BE21-9B7C5966AF77}"/>
            </a:ext>
          </a:extLst>
        </xdr:cNvPr>
        <xdr:cNvSpPr txBox="1"/>
      </xdr:nvSpPr>
      <xdr:spPr>
        <a:xfrm>
          <a:off x="5905500" y="1219200"/>
          <a:ext cx="2047875" cy="247650"/>
        </a:xfrm>
        <a:prstGeom prst="rect">
          <a:avLst/>
        </a:prstGeom>
        <a:solidFill>
          <a:schemeClr val="tx2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43A76B57-B2B0-45D8-B092-04127CF17B47}" type="TxLink">
            <a:rPr lang="en-US" sz="1300" b="1" i="0" u="none" strike="noStrike">
              <a:solidFill>
                <a:srgbClr val="FFFFFF"/>
              </a:solidFill>
              <a:latin typeface="Abadi"/>
            </a:rPr>
            <a:pPr/>
            <a:t>Banco DEF</a:t>
          </a:fld>
          <a:endParaRPr lang="pt-BR" sz="1100">
            <a:solidFill>
              <a:schemeClr val="bg1"/>
            </a:solidFill>
            <a:latin typeface="Abadi" panose="020B0604020104020204" pitchFamily="34" charset="0"/>
          </a:endParaRPr>
        </a:p>
      </xdr:txBody>
    </xdr:sp>
    <xdr:clientData/>
  </xdr:twoCellAnchor>
  <xdr:twoCellAnchor editAs="oneCell">
    <xdr:from>
      <xdr:col>6</xdr:col>
      <xdr:colOff>276225</xdr:colOff>
      <xdr:row>1</xdr:row>
      <xdr:rowOff>114300</xdr:rowOff>
    </xdr:from>
    <xdr:to>
      <xdr:col>8</xdr:col>
      <xdr:colOff>265177</xdr:colOff>
      <xdr:row>7</xdr:row>
      <xdr:rowOff>0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2184DC67-F93E-444D-BAC1-E61DAC0E2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3825" y="304800"/>
          <a:ext cx="1208152" cy="1028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1BCAB4A-0D1F-42C1-BAB8-5BEDBEE91765}" name="Tabela1" displayName="Tabela1" ref="B4:H7" totalsRowCount="1" headerRowDxfId="34" dataDxfId="33" tableBorderDxfId="32">
  <autoFilter ref="B4:H6" xr:uid="{FD9BBF71-DFA6-4EE1-BD26-A0462AC01013}"/>
  <tableColumns count="7">
    <tableColumn id="1" xr3:uid="{4FE95936-C262-4824-AD8F-A8F8560FEB2B}" name="Tipo" totalsRowLabel="Total" dataDxfId="31" totalsRowDxfId="30"/>
    <tableColumn id="2" xr3:uid="{E6B9698B-A8F1-4392-91A5-F61536C6F943}" name="Compra" dataDxfId="29" totalsRowDxfId="28"/>
    <tableColumn id="3" xr3:uid="{7783D222-8267-4725-BF9D-085446B4F3FD}" name="Preço" dataDxfId="27" totalsRowDxfId="26"/>
    <tableColumn id="4" xr3:uid="{3F0934AF-5881-46EA-8C02-B0F6B5D88CE1}" name="Parcelas" dataDxfId="25" totalsRowDxfId="24"/>
    <tableColumn id="5" xr3:uid="{80E93192-8EC3-4DCB-ADC1-B64E8127DC46}" name="Juros" dataDxfId="23" totalsRowDxfId="22" dataCellStyle="Porcentagem"/>
    <tableColumn id="6" xr3:uid="{DFE15B33-29DD-4F11-92AA-8229666B75DF}" name="Valor Mensal" dataDxfId="21" totalsRowDxfId="20">
      <calculatedColumnFormula>H5/E5</calculatedColumnFormula>
    </tableColumn>
    <tableColumn id="7" xr3:uid="{6D8721E3-2C01-4BC2-8DF6-BEE164EEC01D}" name="Total" totalsRowFunction="sum" dataDxfId="19" totalsRowDxfId="18">
      <calculatedColumnFormula>D5*(1+F5)^E5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B0993FA-DFF1-45E9-BFA7-FB08BD240355}" name="Tabela2" displayName="Tabela2" ref="B4:H7" totalsRowCount="1" headerRowDxfId="17" dataDxfId="16" totalsRowDxfId="14" tableBorderDxfId="15">
  <autoFilter ref="B4:H6" xr:uid="{E3DC06AD-C192-4018-AC96-2630154A8B21}"/>
  <tableColumns count="7">
    <tableColumn id="1" xr3:uid="{523FC985-5FF6-49AC-B8AE-2FF5BE6E909D}" name="Tipo" totalsRowLabel="Total" dataDxfId="13" totalsRowDxfId="6"/>
    <tableColumn id="2" xr3:uid="{2705E3F8-A118-4FC9-9892-DB5941092AAA}" name="Compra" dataDxfId="12" totalsRowDxfId="5"/>
    <tableColumn id="3" xr3:uid="{13CC4196-0E53-475E-8799-7ACCEA6EDF74}" name="Preço" dataDxfId="11" totalsRowDxfId="4"/>
    <tableColumn id="4" xr3:uid="{59F9EF98-5080-4F39-AD36-59E7D69AFF8C}" name="Parcelas" dataDxfId="10" totalsRowDxfId="3"/>
    <tableColumn id="5" xr3:uid="{F28C29BB-B9C6-4B81-9A2B-AB87760A9685}" name="Juros" dataDxfId="9" totalsRowDxfId="2" dataCellStyle="Porcentagem"/>
    <tableColumn id="6" xr3:uid="{7678CC73-0AB3-4E2E-A27F-8922D8C90210}" name="Parcelas/Total" dataDxfId="8" totalsRowDxfId="1">
      <calculatedColumnFormula>H5/E5</calculatedColumnFormula>
    </tableColumn>
    <tableColumn id="7" xr3:uid="{D47B083E-64E5-47DE-A576-50544D2F3343}" name="Total" totalsRowFunction="sum" dataDxfId="7" totalsRowDxfId="0">
      <calculatedColumnFormula>D5*(1+F5)^E5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F46FA-8C39-4E85-88AB-3B9C8CAA00ED}">
  <dimension ref="A1"/>
  <sheetViews>
    <sheetView showGridLines="0" tabSelected="1" workbookViewId="0">
      <selection activeCell="J15" sqref="J1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2FD4F-C895-4787-905F-59C11876F020}">
  <dimension ref="B2:H7"/>
  <sheetViews>
    <sheetView showGridLines="0" workbookViewId="0">
      <selection activeCell="F5" sqref="F5"/>
    </sheetView>
  </sheetViews>
  <sheetFormatPr defaultRowHeight="15" x14ac:dyDescent="0.25"/>
  <cols>
    <col min="2" max="4" width="21.5703125" customWidth="1"/>
    <col min="5" max="6" width="17.7109375" customWidth="1"/>
    <col min="7" max="7" width="22.85546875" customWidth="1"/>
    <col min="8" max="8" width="19" customWidth="1"/>
  </cols>
  <sheetData>
    <row r="2" spans="2:8" ht="24.75" customHeight="1" x14ac:dyDescent="0.25">
      <c r="B2" s="3">
        <v>1234567</v>
      </c>
      <c r="C2" s="11" t="s">
        <v>12</v>
      </c>
      <c r="D2" s="11" t="s">
        <v>11</v>
      </c>
      <c r="E2" s="11">
        <f>Tabela1[[#Totals],[Total]]</f>
        <v>7366.8175000000001</v>
      </c>
    </row>
    <row r="4" spans="2:8" ht="39.75" customHeight="1" x14ac:dyDescent="0.25">
      <c r="B4" s="3" t="s">
        <v>14</v>
      </c>
      <c r="C4" s="3" t="s">
        <v>0</v>
      </c>
      <c r="D4" s="3" t="s">
        <v>5</v>
      </c>
      <c r="E4" s="3" t="s">
        <v>1</v>
      </c>
      <c r="F4" s="3" t="s">
        <v>7</v>
      </c>
      <c r="G4" s="3" t="s">
        <v>10</v>
      </c>
      <c r="H4" s="3" t="s">
        <v>2</v>
      </c>
    </row>
    <row r="5" spans="2:8" ht="39.75" customHeight="1" x14ac:dyDescent="0.25">
      <c r="B5" s="1" t="s">
        <v>8</v>
      </c>
      <c r="C5" s="2" t="s">
        <v>3</v>
      </c>
      <c r="D5" s="2">
        <v>4500</v>
      </c>
      <c r="E5" s="5">
        <v>5</v>
      </c>
      <c r="F5" s="6">
        <v>0.03</v>
      </c>
      <c r="G5" s="2">
        <f>H5/E5</f>
        <v>927</v>
      </c>
      <c r="H5" s="2">
        <f>D5*(1+F5)</f>
        <v>4635</v>
      </c>
    </row>
    <row r="6" spans="2:8" ht="39.75" customHeight="1" x14ac:dyDescent="0.25">
      <c r="B6" s="7" t="s">
        <v>9</v>
      </c>
      <c r="C6" s="8" t="s">
        <v>4</v>
      </c>
      <c r="D6" s="8">
        <v>2500</v>
      </c>
      <c r="E6" s="9">
        <v>3</v>
      </c>
      <c r="F6" s="10">
        <v>0.03</v>
      </c>
      <c r="G6" s="8">
        <f>H6/E6</f>
        <v>910.60583333333341</v>
      </c>
      <c r="H6" s="8">
        <f>D6*(1+F6)^E6</f>
        <v>2731.8175000000001</v>
      </c>
    </row>
    <row r="7" spans="2:8" ht="44.25" customHeight="1" x14ac:dyDescent="0.25">
      <c r="B7" s="7" t="s">
        <v>2</v>
      </c>
      <c r="C7" s="7"/>
      <c r="D7" s="7"/>
      <c r="E7" s="7"/>
      <c r="F7" s="9"/>
      <c r="G7" s="7"/>
      <c r="H7" s="8">
        <f>SUBTOTAL(109,Tabela1[Total])</f>
        <v>7366.8175000000001</v>
      </c>
    </row>
  </sheetData>
  <pageMargins left="0.511811024" right="0.511811024" top="0.78740157499999996" bottom="0.78740157499999996" header="0.31496062000000002" footer="0.31496062000000002"/>
  <ignoredErrors>
    <ignoredError sqref="H5" calculatedColumn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846E4-732C-4AAD-81BC-E5054BB761D2}">
  <dimension ref="B2:H7"/>
  <sheetViews>
    <sheetView showGridLines="0" workbookViewId="0">
      <selection activeCell="F5" sqref="F5"/>
    </sheetView>
  </sheetViews>
  <sheetFormatPr defaultRowHeight="15" x14ac:dyDescent="0.25"/>
  <cols>
    <col min="2" max="2" width="21.7109375" customWidth="1"/>
    <col min="3" max="8" width="22" customWidth="1"/>
  </cols>
  <sheetData>
    <row r="2" spans="2:8" ht="24.75" customHeight="1" x14ac:dyDescent="0.25">
      <c r="B2" s="4">
        <v>891011</v>
      </c>
      <c r="C2" s="4" t="s">
        <v>13</v>
      </c>
      <c r="D2" s="12" t="s">
        <v>11</v>
      </c>
      <c r="E2" s="12">
        <f>Tabela2[[#Totals],[Total]]</f>
        <v>18023.774465255694</v>
      </c>
    </row>
    <row r="4" spans="2:8" ht="39.75" customHeight="1" x14ac:dyDescent="0.25">
      <c r="B4" s="4" t="s">
        <v>14</v>
      </c>
      <c r="C4" s="4" t="s">
        <v>0</v>
      </c>
      <c r="D4" s="4" t="s">
        <v>5</v>
      </c>
      <c r="E4" s="4" t="s">
        <v>1</v>
      </c>
      <c r="F4" s="4" t="s">
        <v>7</v>
      </c>
      <c r="G4" s="4" t="s">
        <v>6</v>
      </c>
      <c r="H4" s="4" t="s">
        <v>2</v>
      </c>
    </row>
    <row r="5" spans="2:8" ht="39.75" customHeight="1" x14ac:dyDescent="0.25">
      <c r="B5" s="1" t="s">
        <v>8</v>
      </c>
      <c r="C5" s="2" t="s">
        <v>3</v>
      </c>
      <c r="D5" s="2">
        <v>4500</v>
      </c>
      <c r="E5" s="5">
        <v>2</v>
      </c>
      <c r="F5" s="6">
        <v>5.6000000000000001E-2</v>
      </c>
      <c r="G5" s="2">
        <f>H5/E5</f>
        <v>2376</v>
      </c>
      <c r="H5" s="2">
        <f>D5*(1+F5)</f>
        <v>4752</v>
      </c>
    </row>
    <row r="6" spans="2:8" ht="39.75" customHeight="1" x14ac:dyDescent="0.25">
      <c r="B6" s="7" t="s">
        <v>9</v>
      </c>
      <c r="C6" s="8" t="s">
        <v>4</v>
      </c>
      <c r="D6" s="8">
        <v>9500</v>
      </c>
      <c r="E6" s="9">
        <v>10</v>
      </c>
      <c r="F6" s="10">
        <v>3.4000000000000002E-2</v>
      </c>
      <c r="G6" s="8">
        <f>H6/E6</f>
        <v>1327.1774465255696</v>
      </c>
      <c r="H6" s="8">
        <f>D6*(1+F6)^E6</f>
        <v>13271.774465255696</v>
      </c>
    </row>
    <row r="7" spans="2:8" ht="33.75" customHeight="1" x14ac:dyDescent="0.25">
      <c r="B7" s="7" t="s">
        <v>2</v>
      </c>
      <c r="C7" s="7"/>
      <c r="D7" s="7"/>
      <c r="E7" s="7"/>
      <c r="F7" s="9"/>
      <c r="G7" s="7"/>
      <c r="H7" s="8">
        <f>SUBTOTAL(109,Tabela2[Total])</f>
        <v>18023.774465255694</v>
      </c>
    </row>
  </sheetData>
  <pageMargins left="0.511811024" right="0.511811024" top="0.78740157499999996" bottom="0.78740157499999996" header="0.31496062000000002" footer="0.31496062000000002"/>
  <ignoredErrors>
    <ignoredError sqref="H5" calculatedColumn="1"/>
  </ignoredError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Cartões</vt:lpstr>
      <vt:lpstr>Cartão1</vt:lpstr>
      <vt:lpstr>Cartão2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2026-06-25T01:43:16Z</dcterms:created>
  <dcterms:modified xsi:type="dcterms:W3CDTF">2026-07-06T15:16:47Z</dcterms:modified>
</cp:coreProperties>
</file>